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laferriere/Desktop/SNUipp/documents utiles/APC/"/>
    </mc:Choice>
  </mc:AlternateContent>
  <xr:revisionPtr revIDLastSave="0" documentId="13_ncr:1_{BED1D407-3769-7847-90B6-0A6C0A1BFCED}" xr6:coauthVersionLast="36" xr6:coauthVersionMax="36" xr10:uidLastSave="{00000000-0000-0000-0000-000000000000}"/>
  <bookViews>
    <workbookView xWindow="0" yWindow="500" windowWidth="24980" windowHeight="14440" xr2:uid="{9FCB2EE0-88B1-CB40-A1BD-E4CB1D1717ED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6" i="1" s="1"/>
  <c r="J37" i="1"/>
  <c r="J38" i="1" s="1"/>
  <c r="I38" i="1"/>
  <c r="H38" i="1"/>
  <c r="J15" i="1"/>
  <c r="K15" i="1" s="1"/>
  <c r="J32" i="1"/>
  <c r="J33" i="1" s="1"/>
  <c r="I15" i="1"/>
  <c r="H33" i="1"/>
  <c r="J14" i="1"/>
  <c r="K14" i="1" s="1"/>
  <c r="J13" i="1"/>
  <c r="K13" i="1" s="1"/>
  <c r="L16" i="1" l="1"/>
  <c r="M16" i="1" s="1"/>
  <c r="L15" i="1"/>
  <c r="M15" i="1" s="1"/>
  <c r="H28" i="1"/>
  <c r="J28" i="1" l="1"/>
  <c r="K28" i="1" s="1"/>
  <c r="I28" i="1"/>
  <c r="J10" i="1"/>
  <c r="J11" i="1"/>
  <c r="J12" i="1"/>
  <c r="J9" i="1"/>
  <c r="K9" i="1" l="1"/>
  <c r="J19" i="1"/>
  <c r="M11" i="1"/>
  <c r="K11" i="1"/>
  <c r="M12" i="1"/>
  <c r="K12" i="1"/>
  <c r="M10" i="1"/>
  <c r="K10" i="1"/>
  <c r="J17" i="1"/>
  <c r="I32" i="1"/>
  <c r="I33" i="1" s="1"/>
  <c r="I12" i="1"/>
  <c r="L12" i="1" s="1"/>
  <c r="H17" i="1"/>
  <c r="H18" i="1" s="1"/>
  <c r="I9" i="1"/>
  <c r="L9" i="1" s="1"/>
  <c r="I11" i="1"/>
  <c r="L11" i="1" s="1"/>
  <c r="I10" i="1"/>
  <c r="L10" i="1" s="1"/>
  <c r="H24" i="1"/>
  <c r="J18" i="1" l="1"/>
  <c r="M9" i="1"/>
  <c r="L17" i="1"/>
  <c r="L18" i="1" s="1"/>
  <c r="J20" i="1"/>
  <c r="I17" i="1"/>
  <c r="I18" i="1" s="1"/>
</calcChain>
</file>

<file path=xl/sharedStrings.xml><?xml version="1.0" encoding="utf-8"?>
<sst xmlns="http://schemas.openxmlformats.org/spreadsheetml/2006/main" count="50" uniqueCount="43">
  <si>
    <t>Tableau de suivi des 108h d'ORS</t>
  </si>
  <si>
    <t>APC</t>
  </si>
  <si>
    <t>Conseils d’école</t>
  </si>
  <si>
    <t xml:space="preserve">Ma quotité de service : </t>
  </si>
  <si>
    <t>%</t>
  </si>
  <si>
    <t>h</t>
  </si>
  <si>
    <t>Soit, heures réelles à faire :</t>
  </si>
  <si>
    <t>Journée de solidarité</t>
  </si>
  <si>
    <t>Date</t>
  </si>
  <si>
    <t>Désignation</t>
  </si>
  <si>
    <t>Durée
(en minutes)</t>
  </si>
  <si>
    <t>Réunion rentrée parents</t>
  </si>
  <si>
    <t>À imputer à</t>
  </si>
  <si>
    <t>Travail en équipe, relation parents, cycle, école-collège, suivi élèves hadicap</t>
  </si>
  <si>
    <t>RIS</t>
  </si>
  <si>
    <t>Travail invisible (préparation classe, correction…)</t>
  </si>
  <si>
    <t>Heures utilisées</t>
  </si>
  <si>
    <t>Heures
temps partiel</t>
  </si>
  <si>
    <t>Heures
temps plein</t>
  </si>
  <si>
    <t>Heures effectuées</t>
  </si>
  <si>
    <t>Durée
(en heures)</t>
  </si>
  <si>
    <t>Heures
en fonction
de ma quotité</t>
  </si>
  <si>
    <t>Total (en heures décimales)</t>
  </si>
  <si>
    <t>Total (en heures)</t>
  </si>
  <si>
    <t>Total
(en heures)</t>
  </si>
  <si>
    <t>Total ORS (en heures décimales)</t>
  </si>
  <si>
    <t>Total ORS (en heures)</t>
  </si>
  <si>
    <r>
      <t xml:space="preserve">ORS
</t>
    </r>
    <r>
      <rPr>
        <b/>
        <i/>
        <sz val="12"/>
        <color theme="1"/>
        <rFont val="Calibri"/>
        <family val="2"/>
        <scheme val="minor"/>
      </rPr>
      <t>(Obligations réglementaires
de service)</t>
    </r>
  </si>
  <si>
    <t>Heures effectuées
(en décimales)</t>
  </si>
  <si>
    <r>
      <t xml:space="preserve">RIS
</t>
    </r>
    <r>
      <rPr>
        <b/>
        <i/>
        <sz val="12"/>
        <color theme="1"/>
        <rFont val="Calibri"/>
        <family val="2"/>
        <scheme val="minor"/>
      </rPr>
      <t>(Réunions d'information
syndicale)</t>
    </r>
  </si>
  <si>
    <t>Heures utilisées
(en décimales)</t>
  </si>
  <si>
    <t>Heures restantes
(en décimales)</t>
  </si>
  <si>
    <t>Heures effectuées
(en heures)</t>
  </si>
  <si>
    <t>Animations pédagogiques (AP) ou constellations</t>
  </si>
  <si>
    <r>
      <t xml:space="preserve">RIS </t>
    </r>
    <r>
      <rPr>
        <i/>
        <sz val="12"/>
        <color theme="1"/>
        <rFont val="Calibri"/>
        <family val="2"/>
        <scheme val="minor"/>
      </rPr>
      <t>(vous avez droit à 1 x 3h de déduction d'AP par trimestre, soit 9h maximum dans l'année)</t>
    </r>
  </si>
  <si>
    <t>Heures
déductibles des AP : max. 9h
(en décimales)</t>
  </si>
  <si>
    <t>Heures
déductibles des AP : max. 9h
(en heures)</t>
  </si>
  <si>
    <r>
      <t xml:space="preserve">Ma journée du·de la Recteur·ice 
</t>
    </r>
    <r>
      <rPr>
        <i/>
        <sz val="12"/>
        <color theme="1"/>
        <rFont val="Calibri"/>
        <family val="2"/>
        <scheme val="minor"/>
      </rPr>
      <t>(si demandée par les autorités académiques)</t>
    </r>
  </si>
  <si>
    <t>Journée du·de la Recteur·ice</t>
  </si>
  <si>
    <t xml:space="preserve">Ma journée de solidarité </t>
  </si>
  <si>
    <t xml:space="preserve">Ma journée du·de la Recteur·ice </t>
  </si>
  <si>
    <r>
      <t xml:space="preserve">Ma journée de solidarité 
</t>
    </r>
    <r>
      <rPr>
        <i/>
        <sz val="12"/>
        <color theme="1"/>
        <rFont val="Calibri"/>
        <family val="2"/>
        <scheme val="minor"/>
      </rPr>
      <t>(au prorata de ma quotité de service)</t>
    </r>
  </si>
  <si>
    <t>Entrez votre quotité en cellule H22 : 100, 85, 75 ou 50. Toutes les autres cellules se remplissent automatiquement en fonction de ce que vous entrez dans les colonnes allant de A à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</si>
</sst>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Liberation Sans"/>
      <family val="2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rgb="FF00B050"/>
      <name val="Liberation Sans"/>
      <family val="2"/>
    </font>
    <font>
      <i/>
      <sz val="12"/>
      <color rgb="FF00B05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3" borderId="4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/>
    </xf>
    <xf numFmtId="0" fontId="7" fillId="3" borderId="8" xfId="0" applyFont="1" applyFill="1" applyBorder="1" applyAlignment="1" applyProtection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2" xfId="0" applyFont="1" applyBorder="1" applyAlignment="1" applyProtection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vertical="center" wrapText="1"/>
      <protection locked="0"/>
    </xf>
    <xf numFmtId="2" fontId="2" fillId="6" borderId="10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Border="1" applyAlignment="1" applyProtection="1">
      <alignment horizontal="center" vertical="center"/>
      <protection locked="0"/>
    </xf>
    <xf numFmtId="1" fontId="0" fillId="0" borderId="12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2" fontId="2" fillId="6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8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ont="1" applyBorder="1" applyAlignment="1">
      <alignment horizontal="center" vertical="center"/>
    </xf>
    <xf numFmtId="1" fontId="0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vertical="center"/>
    </xf>
    <xf numFmtId="0" fontId="2" fillId="6" borderId="21" xfId="0" applyFont="1" applyFill="1" applyBorder="1" applyAlignment="1">
      <alignment horizontal="center" vertical="center"/>
    </xf>
    <xf numFmtId="164" fontId="9" fillId="0" borderId="22" xfId="0" applyNumberFormat="1" applyFont="1" applyBorder="1" applyAlignment="1" applyProtection="1">
      <alignment vertical="center"/>
      <protection locked="0"/>
    </xf>
    <xf numFmtId="14" fontId="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" fillId="6" borderId="24" xfId="0" applyFont="1" applyFill="1" applyBorder="1" applyAlignment="1">
      <alignment horizontal="center" vertical="center"/>
    </xf>
    <xf numFmtId="14" fontId="9" fillId="0" borderId="25" xfId="0" applyNumberFormat="1" applyFont="1" applyBorder="1" applyAlignment="1" applyProtection="1">
      <alignment horizontal="center" vertical="center"/>
      <protection locked="0"/>
    </xf>
    <xf numFmtId="14" fontId="0" fillId="0" borderId="25" xfId="0" applyNumberFormat="1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 wrapText="1"/>
    </xf>
    <xf numFmtId="165" fontId="0" fillId="0" borderId="22" xfId="0" applyNumberFormat="1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/>
    </xf>
    <xf numFmtId="0" fontId="0" fillId="7" borderId="19" xfId="0" applyFont="1" applyFill="1" applyBorder="1" applyAlignment="1" applyProtection="1">
      <alignment vertical="center" wrapText="1"/>
    </xf>
    <xf numFmtId="0" fontId="0" fillId="7" borderId="2" xfId="0" applyFont="1" applyFill="1" applyBorder="1" applyAlignment="1" applyProtection="1">
      <alignment horizontal="center" vertical="center" wrapText="1"/>
    </xf>
    <xf numFmtId="0" fontId="0" fillId="7" borderId="15" xfId="0" applyFont="1" applyFill="1" applyBorder="1" applyAlignment="1" applyProtection="1">
      <alignment horizontal="center" vertical="center" wrapText="1"/>
    </xf>
    <xf numFmtId="165" fontId="0" fillId="7" borderId="26" xfId="0" applyNumberFormat="1" applyFont="1" applyFill="1" applyBorder="1" applyAlignment="1" applyProtection="1">
      <alignment horizontal="center" vertical="center" wrapText="1"/>
    </xf>
    <xf numFmtId="0" fontId="0" fillId="7" borderId="15" xfId="0" applyFont="1" applyFill="1" applyBorder="1" applyAlignment="1" applyProtection="1">
      <alignment horizontal="center" vertical="center"/>
    </xf>
    <xf numFmtId="0" fontId="0" fillId="7" borderId="11" xfId="0" applyFont="1" applyFill="1" applyBorder="1" applyAlignment="1" applyProtection="1">
      <alignment vertical="center" wrapText="1"/>
    </xf>
    <xf numFmtId="0" fontId="0" fillId="7" borderId="1" xfId="0" applyFont="1" applyFill="1" applyBorder="1" applyAlignment="1" applyProtection="1">
      <alignment horizontal="center" vertical="center" wrapText="1"/>
    </xf>
    <xf numFmtId="0" fontId="0" fillId="7" borderId="12" xfId="0" applyFont="1" applyFill="1" applyBorder="1" applyAlignment="1" applyProtection="1">
      <alignment horizontal="center" vertical="center" wrapText="1"/>
    </xf>
    <xf numFmtId="165" fontId="0" fillId="7" borderId="22" xfId="0" applyNumberFormat="1" applyFont="1" applyFill="1" applyBorder="1" applyAlignment="1" applyProtection="1">
      <alignment horizontal="center" vertical="center" wrapText="1"/>
    </xf>
    <xf numFmtId="0" fontId="0" fillId="7" borderId="12" xfId="0" applyFont="1" applyFill="1" applyBorder="1" applyAlignment="1" applyProtection="1">
      <alignment horizontal="center" vertical="center"/>
    </xf>
    <xf numFmtId="0" fontId="0" fillId="7" borderId="6" xfId="0" applyFont="1" applyFill="1" applyBorder="1" applyAlignment="1" applyProtection="1">
      <alignment vertical="center" wrapText="1"/>
    </xf>
    <xf numFmtId="0" fontId="0" fillId="7" borderId="13" xfId="0" applyFont="1" applyFill="1" applyBorder="1" applyAlignment="1" applyProtection="1">
      <alignment horizontal="center" vertical="center" wrapText="1"/>
    </xf>
    <xf numFmtId="0" fontId="0" fillId="7" borderId="14" xfId="0" applyFont="1" applyFill="1" applyBorder="1" applyAlignment="1" applyProtection="1">
      <alignment horizontal="center" vertical="center" wrapText="1"/>
    </xf>
    <xf numFmtId="165" fontId="0" fillId="7" borderId="23" xfId="0" applyNumberFormat="1" applyFont="1" applyFill="1" applyBorder="1" applyAlignment="1" applyProtection="1">
      <alignment horizontal="center" vertical="center" wrapText="1"/>
    </xf>
    <xf numFmtId="0" fontId="0" fillId="7" borderId="14" xfId="0" applyFont="1" applyFill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/>
    </xf>
    <xf numFmtId="0" fontId="2" fillId="7" borderId="9" xfId="0" applyFont="1" applyFill="1" applyBorder="1" applyAlignment="1" applyProtection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</xf>
    <xf numFmtId="165" fontId="2" fillId="7" borderId="21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0" fontId="2" fillId="7" borderId="13" xfId="0" applyFont="1" applyFill="1" applyBorder="1" applyAlignment="1" applyProtection="1">
      <alignment horizontal="center" vertical="center"/>
    </xf>
    <xf numFmtId="0" fontId="2" fillId="7" borderId="14" xfId="0" applyFont="1" applyFill="1" applyBorder="1" applyAlignment="1" applyProtection="1">
      <alignment horizontal="center" vertical="center"/>
    </xf>
    <xf numFmtId="165" fontId="2" fillId="7" borderId="23" xfId="0" applyNumberFormat="1" applyFont="1" applyFill="1" applyBorder="1" applyAlignment="1" applyProtection="1">
      <alignment horizontal="center" vertical="center"/>
    </xf>
    <xf numFmtId="165" fontId="2" fillId="9" borderId="16" xfId="0" applyNumberFormat="1" applyFont="1" applyFill="1" applyBorder="1" applyAlignment="1" applyProtection="1">
      <alignment horizontal="center" vertical="center" wrapText="1"/>
    </xf>
    <xf numFmtId="165" fontId="2" fillId="9" borderId="5" xfId="0" applyNumberFormat="1" applyFont="1" applyFill="1" applyBorder="1" applyAlignment="1" applyProtection="1">
      <alignment horizontal="center" vertical="center" wrapText="1"/>
    </xf>
    <xf numFmtId="165" fontId="2" fillId="9" borderId="17" xfId="0" applyNumberFormat="1" applyFont="1" applyFill="1" applyBorder="1" applyAlignment="1" applyProtection="1">
      <alignment horizontal="center" vertical="center" wrapText="1"/>
    </xf>
    <xf numFmtId="165" fontId="2" fillId="9" borderId="8" xfId="0" applyNumberFormat="1" applyFont="1" applyFill="1" applyBorder="1" applyAlignment="1" applyProtection="1">
      <alignment horizontal="center" vertical="center" wrapText="1"/>
    </xf>
    <xf numFmtId="165" fontId="2" fillId="8" borderId="16" xfId="0" applyNumberFormat="1" applyFont="1" applyFill="1" applyBorder="1" applyAlignment="1" applyProtection="1">
      <alignment horizontal="center" vertical="center"/>
    </xf>
    <xf numFmtId="165" fontId="2" fillId="8" borderId="5" xfId="0" applyNumberFormat="1" applyFont="1" applyFill="1" applyBorder="1" applyAlignment="1" applyProtection="1">
      <alignment horizontal="center" vertical="center"/>
    </xf>
    <xf numFmtId="165" fontId="2" fillId="8" borderId="17" xfId="0" applyNumberFormat="1" applyFont="1" applyFill="1" applyBorder="1" applyAlignment="1" applyProtection="1">
      <alignment horizontal="center" vertical="center"/>
    </xf>
    <xf numFmtId="165" fontId="2" fillId="8" borderId="8" xfId="0" applyNumberFormat="1" applyFont="1" applyFill="1" applyBorder="1" applyAlignment="1" applyProtection="1">
      <alignment horizontal="center" vertical="center"/>
    </xf>
    <xf numFmtId="165" fontId="2" fillId="10" borderId="17" xfId="0" applyNumberFormat="1" applyFont="1" applyFill="1" applyBorder="1" applyAlignment="1" applyProtection="1">
      <alignment horizontal="center" vertical="center" wrapText="1"/>
    </xf>
    <xf numFmtId="165" fontId="2" fillId="10" borderId="8" xfId="0" applyNumberFormat="1" applyFont="1" applyFill="1" applyBorder="1" applyAlignment="1" applyProtection="1">
      <alignment horizontal="center" vertical="center" wrapText="1"/>
    </xf>
    <xf numFmtId="165" fontId="2" fillId="10" borderId="30" xfId="0" applyNumberFormat="1" applyFont="1" applyFill="1" applyBorder="1" applyAlignment="1" applyProtection="1">
      <alignment horizontal="center" vertical="center" wrapText="1"/>
    </xf>
    <xf numFmtId="165" fontId="2" fillId="10" borderId="31" xfId="0" applyNumberFormat="1" applyFont="1" applyFill="1" applyBorder="1" applyAlignment="1" applyProtection="1">
      <alignment horizontal="center" vertical="center" wrapText="1"/>
    </xf>
    <xf numFmtId="165" fontId="0" fillId="7" borderId="6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Border="1" applyAlignment="1" applyProtection="1">
      <alignment vertical="center"/>
      <protection locked="0"/>
    </xf>
    <xf numFmtId="1" fontId="0" fillId="0" borderId="13" xfId="0" applyNumberFormat="1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Border="1" applyAlignment="1">
      <alignment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1543770</xdr:colOff>
      <xdr:row>6</xdr:row>
      <xdr:rowOff>105833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8DFA84A-9823-DD40-8060-BB61C616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9294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CAB2-E225-D64E-BC06-BE3D95EE99EF}">
  <dimension ref="A1:M204"/>
  <sheetViews>
    <sheetView tabSelected="1" zoomScaleNormal="120" workbookViewId="0">
      <selection activeCell="H23" sqref="H23"/>
    </sheetView>
  </sheetViews>
  <sheetFormatPr baseColWidth="10" defaultRowHeight="16"/>
  <cols>
    <col min="1" max="1" width="15.1640625" style="25" customWidth="1"/>
    <col min="2" max="2" width="25.83203125" style="1" customWidth="1"/>
    <col min="3" max="3" width="35.83203125" style="1" bestFit="1" customWidth="1"/>
    <col min="4" max="4" width="11.6640625" style="1" bestFit="1" customWidth="1"/>
    <col min="5" max="5" width="12.6640625" style="26" customWidth="1"/>
    <col min="6" max="6" width="10.83203125" style="1"/>
    <col min="7" max="7" width="27.83203125" style="1" customWidth="1"/>
    <col min="8" max="8" width="13.33203125" style="1" bestFit="1" customWidth="1"/>
    <col min="9" max="9" width="14.1640625" style="1" bestFit="1" customWidth="1"/>
    <col min="10" max="10" width="14.33203125" style="1" customWidth="1"/>
    <col min="11" max="11" width="14" style="1" bestFit="1" customWidth="1"/>
    <col min="12" max="12" width="17.1640625" style="1" customWidth="1"/>
    <col min="13" max="16384" width="10.83203125" style="1"/>
  </cols>
  <sheetData>
    <row r="1" spans="1:1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17" thickBot="1"/>
    <row r="8" spans="1:13" ht="51">
      <c r="A8" s="46" t="s">
        <v>8</v>
      </c>
      <c r="B8" s="42" t="s">
        <v>9</v>
      </c>
      <c r="C8" s="17" t="s">
        <v>12</v>
      </c>
      <c r="D8" s="24" t="s">
        <v>20</v>
      </c>
      <c r="E8" s="19" t="s">
        <v>10</v>
      </c>
      <c r="F8" s="6"/>
      <c r="G8" s="61" t="s">
        <v>27</v>
      </c>
      <c r="H8" s="50" t="s">
        <v>18</v>
      </c>
      <c r="I8" s="51" t="s">
        <v>21</v>
      </c>
      <c r="J8" s="62" t="s">
        <v>30</v>
      </c>
      <c r="K8" s="51" t="s">
        <v>24</v>
      </c>
      <c r="L8" s="62" t="s">
        <v>31</v>
      </c>
      <c r="M8" s="51" t="s">
        <v>24</v>
      </c>
    </row>
    <row r="9" spans="1:13" ht="34">
      <c r="A9" s="47">
        <v>45908</v>
      </c>
      <c r="B9" s="43" t="s">
        <v>11</v>
      </c>
      <c r="C9" s="18" t="s">
        <v>13</v>
      </c>
      <c r="D9" s="22">
        <v>1</v>
      </c>
      <c r="E9" s="20">
        <v>30</v>
      </c>
      <c r="F9" s="27"/>
      <c r="G9" s="63" t="s">
        <v>1</v>
      </c>
      <c r="H9" s="53">
        <v>36</v>
      </c>
      <c r="I9" s="13">
        <f>36*$H$23/100</f>
        <v>27</v>
      </c>
      <c r="J9" s="64">
        <f>SUMIF(C:C,G9,D:D) + SUMIF(C:C,G9,E:E)/60</f>
        <v>0</v>
      </c>
      <c r="K9" s="65" t="str">
        <f>INT(J9)&amp;"h"&amp;TEXT((J9-INT(J9))*60,"00")</f>
        <v>0h00</v>
      </c>
      <c r="L9" s="64">
        <f>I9-J9</f>
        <v>27</v>
      </c>
      <c r="M9" s="65" t="str">
        <f>INT(L9)&amp;"h"&amp;TEXT((L9-INT(L9))*60,"00")</f>
        <v>27h00</v>
      </c>
    </row>
    <row r="10" spans="1:13" ht="51">
      <c r="A10" s="48"/>
      <c r="B10" s="44"/>
      <c r="C10" s="4"/>
      <c r="D10" s="23"/>
      <c r="E10" s="21"/>
      <c r="F10" s="28"/>
      <c r="G10" s="63" t="s">
        <v>13</v>
      </c>
      <c r="H10" s="53">
        <v>48</v>
      </c>
      <c r="I10" s="13">
        <f>48*$H$23/100</f>
        <v>36</v>
      </c>
      <c r="J10" s="64">
        <f>SUMIF(C:C,G10,D:D) + SUMIF(C:C,G10,E:E)/60</f>
        <v>1.5</v>
      </c>
      <c r="K10" s="65" t="str">
        <f t="shared" ref="K10:K12" si="0">INT(J10)&amp;"h"&amp;TEXT((J10-INT(J10))*60,"00")</f>
        <v>1h30</v>
      </c>
      <c r="L10" s="64">
        <f t="shared" ref="L10:L12" si="1">I10-J10</f>
        <v>34.5</v>
      </c>
      <c r="M10" s="65" t="str">
        <f>INT(J10)&amp;"h"&amp;TEXT((J10-INT(J10))*60,"00")</f>
        <v>1h30</v>
      </c>
    </row>
    <row r="11" spans="1:13" ht="34">
      <c r="A11" s="48"/>
      <c r="B11" s="44"/>
      <c r="C11" s="4"/>
      <c r="D11" s="23"/>
      <c r="E11" s="21"/>
      <c r="F11" s="28"/>
      <c r="G11" s="63" t="s">
        <v>33</v>
      </c>
      <c r="H11" s="53">
        <v>18</v>
      </c>
      <c r="I11" s="13">
        <f>18*$H$23/100</f>
        <v>13.5</v>
      </c>
      <c r="J11" s="64">
        <f>SUMIF(C:C,G11,D:D) + SUMIF(C:C,G11,E:E)/60</f>
        <v>0</v>
      </c>
      <c r="K11" s="65" t="str">
        <f t="shared" si="0"/>
        <v>0h00</v>
      </c>
      <c r="L11" s="64">
        <f t="shared" si="1"/>
        <v>13.5</v>
      </c>
      <c r="M11" s="65" t="str">
        <f>INT(J11)&amp;"h"&amp;TEXT((J11-INT(J11))*60,"00")</f>
        <v>0h00</v>
      </c>
    </row>
    <row r="12" spans="1:13" ht="17">
      <c r="A12" s="48"/>
      <c r="B12" s="45"/>
      <c r="C12" s="4"/>
      <c r="D12" s="23"/>
      <c r="E12" s="21"/>
      <c r="F12" s="28"/>
      <c r="G12" s="63" t="s">
        <v>2</v>
      </c>
      <c r="H12" s="53">
        <v>6</v>
      </c>
      <c r="I12" s="13">
        <f>6*$H$23/100</f>
        <v>4.5</v>
      </c>
      <c r="J12" s="64">
        <f>SUMIF(C:C,G12,D:D) + SUMIF(C:C,G12,E:E)/60</f>
        <v>0</v>
      </c>
      <c r="K12" s="65" t="str">
        <f t="shared" si="0"/>
        <v>0h00</v>
      </c>
      <c r="L12" s="64">
        <f t="shared" si="1"/>
        <v>4.5</v>
      </c>
      <c r="M12" s="65" t="str">
        <f>INT(J12)&amp;"h"&amp;TEXT((J12-INT(J12))*60,"00")</f>
        <v>0h00</v>
      </c>
    </row>
    <row r="13" spans="1:13" ht="17">
      <c r="A13" s="48"/>
      <c r="B13" s="45"/>
      <c r="C13" s="4"/>
      <c r="D13" s="23"/>
      <c r="E13" s="21"/>
      <c r="F13" s="28"/>
      <c r="G13" s="66" t="s">
        <v>14</v>
      </c>
      <c r="H13" s="67"/>
      <c r="I13" s="68"/>
      <c r="J13" s="69">
        <f>SUMIF(C:C,G13,D:D) + SUMIF(C:C,G13,E:E)/60</f>
        <v>0</v>
      </c>
      <c r="K13" s="70" t="str">
        <f>INT(J13)&amp;"h"&amp;TEXT((J13-INT(J13))*60,"00")</f>
        <v>0h00</v>
      </c>
      <c r="L13" s="69"/>
      <c r="M13" s="70"/>
    </row>
    <row r="14" spans="1:13" ht="34">
      <c r="A14" s="48"/>
      <c r="B14" s="45"/>
      <c r="C14" s="4"/>
      <c r="D14" s="23"/>
      <c r="E14" s="21"/>
      <c r="F14" s="28"/>
      <c r="G14" s="71" t="s">
        <v>15</v>
      </c>
      <c r="H14" s="72"/>
      <c r="I14" s="73"/>
      <c r="J14" s="74">
        <f>SUMIF(C:C,G14,D:D) + SUMIF(C:C,G14,E:E)/60</f>
        <v>0</v>
      </c>
      <c r="K14" s="75" t="str">
        <f>INT(J14)&amp;"h"&amp;TEXT((J14-INT(J14))*60,"00")</f>
        <v>0h00</v>
      </c>
      <c r="L14" s="74"/>
      <c r="M14" s="75"/>
    </row>
    <row r="15" spans="1:13" ht="17">
      <c r="A15" s="48"/>
      <c r="B15" s="45"/>
      <c r="C15" s="4"/>
      <c r="D15" s="23"/>
      <c r="E15" s="21"/>
      <c r="F15" s="28"/>
      <c r="G15" s="71" t="s">
        <v>39</v>
      </c>
      <c r="H15" s="72">
        <v>6</v>
      </c>
      <c r="I15" s="73">
        <f>H32*$H$23/100</f>
        <v>4.5</v>
      </c>
      <c r="J15" s="74">
        <f>SUMIF(C:C,G15,D:D) + SUMIF(C:C,G15,E:E)/60</f>
        <v>0</v>
      </c>
      <c r="K15" s="75" t="str">
        <f>INT(J15)&amp;"h"&amp;TEXT((J15-INT(J15))*60,"00")</f>
        <v>0h00</v>
      </c>
      <c r="L15" s="74">
        <f>I15-J15</f>
        <v>4.5</v>
      </c>
      <c r="M15" s="75" t="str">
        <f>INT(L15)&amp;"h"&amp;TEXT((L15-INT(L15))*60,"00")</f>
        <v>4h30</v>
      </c>
    </row>
    <row r="16" spans="1:13" ht="18" thickBot="1">
      <c r="A16" s="48"/>
      <c r="B16" s="45"/>
      <c r="C16" s="4"/>
      <c r="D16" s="23"/>
      <c r="E16" s="21"/>
      <c r="F16" s="28"/>
      <c r="G16" s="76" t="s">
        <v>40</v>
      </c>
      <c r="H16" s="77">
        <v>6</v>
      </c>
      <c r="I16" s="78">
        <v>6</v>
      </c>
      <c r="J16" s="79">
        <f>SUMIF(C:C,G16,D:D) + SUMIF(C:C,G16,E:E)/60</f>
        <v>0</v>
      </c>
      <c r="K16" s="80" t="str">
        <f>INT(J16)&amp;"h"&amp;TEXT((J16-INT(J16))*60,"00")</f>
        <v>0h00</v>
      </c>
      <c r="L16" s="107">
        <f>I16-J16</f>
        <v>6</v>
      </c>
      <c r="M16" s="80" t="str">
        <f>INT(L16)&amp;"h"&amp;TEXT((L16-INT(L16))*60,"00")</f>
        <v>6h00</v>
      </c>
    </row>
    <row r="17" spans="1:13" ht="17" customHeight="1">
      <c r="A17" s="48"/>
      <c r="B17" s="45"/>
      <c r="C17" s="4"/>
      <c r="D17" s="23"/>
      <c r="E17" s="21"/>
      <c r="F17" s="28"/>
      <c r="G17" s="81" t="s">
        <v>25</v>
      </c>
      <c r="H17" s="82">
        <f>SUM(H9:H12)</f>
        <v>108</v>
      </c>
      <c r="I17" s="83">
        <f>SUM(I9:I12)</f>
        <v>81</v>
      </c>
      <c r="J17" s="95">
        <f>SUM(J9:J12)</f>
        <v>1.5</v>
      </c>
      <c r="K17" s="96"/>
      <c r="L17" s="105">
        <f>SUM(L9:L12)</f>
        <v>79.5</v>
      </c>
      <c r="M17" s="106"/>
    </row>
    <row r="18" spans="1:13" ht="17" customHeight="1" thickBot="1">
      <c r="A18" s="48"/>
      <c r="B18" s="45"/>
      <c r="C18" s="4"/>
      <c r="D18" s="23"/>
      <c r="E18" s="21"/>
      <c r="F18" s="28"/>
      <c r="G18" s="84" t="s">
        <v>26</v>
      </c>
      <c r="H18" s="85" t="str">
        <f>INT(H17)&amp;"h"&amp;TEXT((H17-INT(H17))*60,"00")</f>
        <v>108h00</v>
      </c>
      <c r="I18" s="86" t="str">
        <f>INT(I17)&amp;"h"&amp;TEXT((I17-INT(I17))*60,"00")</f>
        <v>81h00</v>
      </c>
      <c r="J18" s="97" t="str">
        <f>INT(J17)&amp;"h"&amp;TEXT((J17-INT(J17))*60,"00")</f>
        <v>1h30</v>
      </c>
      <c r="K18" s="98"/>
      <c r="L18" s="103" t="str">
        <f>INT(L17)&amp;"h"&amp;TEXT((L17-INT(L17))*60,"00")</f>
        <v>79h30</v>
      </c>
      <c r="M18" s="104"/>
    </row>
    <row r="19" spans="1:13">
      <c r="A19" s="48"/>
      <c r="B19" s="45"/>
      <c r="C19" s="4"/>
      <c r="D19" s="23"/>
      <c r="E19" s="21"/>
      <c r="F19" s="28"/>
      <c r="G19" s="87" t="s">
        <v>22</v>
      </c>
      <c r="H19" s="88"/>
      <c r="I19" s="89"/>
      <c r="J19" s="99">
        <f>SUM(J9:J14)</f>
        <v>1.5</v>
      </c>
      <c r="K19" s="100"/>
      <c r="L19" s="90"/>
      <c r="M19" s="89"/>
    </row>
    <row r="20" spans="1:13" ht="17" thickBot="1">
      <c r="A20" s="48"/>
      <c r="B20" s="45"/>
      <c r="C20" s="4"/>
      <c r="D20" s="23"/>
      <c r="E20" s="21"/>
      <c r="F20" s="28"/>
      <c r="G20" s="91" t="s">
        <v>23</v>
      </c>
      <c r="H20" s="92"/>
      <c r="I20" s="93"/>
      <c r="J20" s="101" t="str">
        <f>INT(J19)&amp;"h"&amp;TEXT((J19-INT(J19))*60,"00")</f>
        <v>1h30</v>
      </c>
      <c r="K20" s="102"/>
      <c r="L20" s="94"/>
      <c r="M20" s="93"/>
    </row>
    <row r="21" spans="1:13" ht="17" thickBot="1">
      <c r="A21" s="48"/>
      <c r="B21" s="45"/>
      <c r="C21" s="4"/>
      <c r="D21" s="23"/>
      <c r="E21" s="21"/>
      <c r="F21" s="28"/>
      <c r="G21" s="120"/>
      <c r="H21" s="129"/>
      <c r="I21" s="129"/>
      <c r="J21" s="130"/>
      <c r="K21" s="130"/>
      <c r="L21" s="130"/>
      <c r="M21" s="129"/>
    </row>
    <row r="22" spans="1:13" ht="17" customHeight="1" thickBot="1">
      <c r="A22" s="48"/>
      <c r="B22" s="45"/>
      <c r="C22" s="4"/>
      <c r="D22" s="23"/>
      <c r="E22" s="21"/>
      <c r="F22" s="28"/>
      <c r="G22" s="2"/>
      <c r="H22" s="2"/>
      <c r="I22" s="3"/>
      <c r="J22" s="3"/>
      <c r="K22" s="116" t="s">
        <v>42</v>
      </c>
      <c r="L22" s="134"/>
      <c r="M22" s="117"/>
    </row>
    <row r="23" spans="1:13" ht="16" customHeight="1">
      <c r="A23" s="48"/>
      <c r="B23" s="45"/>
      <c r="C23" s="4"/>
      <c r="D23" s="23"/>
      <c r="E23" s="21"/>
      <c r="F23" s="28"/>
      <c r="G23" s="58" t="s">
        <v>3</v>
      </c>
      <c r="H23" s="8">
        <v>75</v>
      </c>
      <c r="I23" s="60" t="s">
        <v>4</v>
      </c>
      <c r="J23" s="3"/>
      <c r="K23" s="131"/>
      <c r="L23" s="133"/>
      <c r="M23" s="132"/>
    </row>
    <row r="24" spans="1:13" ht="17" thickBot="1">
      <c r="A24" s="48"/>
      <c r="B24" s="45"/>
      <c r="C24" s="4"/>
      <c r="D24" s="23"/>
      <c r="E24" s="21"/>
      <c r="F24" s="28"/>
      <c r="G24" s="59" t="s">
        <v>6</v>
      </c>
      <c r="H24" s="9">
        <f>108*(H23/100)</f>
        <v>81</v>
      </c>
      <c r="I24" s="10" t="s">
        <v>5</v>
      </c>
      <c r="J24" s="7"/>
      <c r="K24" s="131"/>
      <c r="L24" s="133"/>
      <c r="M24" s="132"/>
    </row>
    <row r="25" spans="1:13" ht="17" thickBot="1">
      <c r="A25" s="48"/>
      <c r="B25" s="45"/>
      <c r="C25" s="4"/>
      <c r="D25" s="23"/>
      <c r="E25" s="21"/>
      <c r="F25" s="28"/>
      <c r="G25" s="127"/>
      <c r="H25" s="128"/>
      <c r="I25" s="128"/>
      <c r="J25" s="7"/>
      <c r="K25" s="118"/>
      <c r="L25" s="135"/>
      <c r="M25" s="119"/>
    </row>
    <row r="26" spans="1:13" ht="17" thickBot="1">
      <c r="A26" s="48"/>
      <c r="B26" s="45"/>
      <c r="C26" s="4"/>
      <c r="D26" s="23"/>
      <c r="E26" s="21"/>
      <c r="F26" s="28"/>
      <c r="G26" s="7"/>
      <c r="H26" s="7"/>
      <c r="I26" s="7"/>
      <c r="J26" s="7"/>
      <c r="K26" s="7"/>
      <c r="L26" s="7"/>
      <c r="M26" s="7"/>
    </row>
    <row r="27" spans="1:13" ht="68">
      <c r="A27" s="48"/>
      <c r="B27" s="110"/>
      <c r="C27" s="4"/>
      <c r="D27" s="23"/>
      <c r="E27" s="21"/>
      <c r="G27" s="14" t="s">
        <v>29</v>
      </c>
      <c r="H27" s="15" t="s">
        <v>28</v>
      </c>
      <c r="I27" s="15" t="s">
        <v>32</v>
      </c>
      <c r="J27" s="15" t="s">
        <v>35</v>
      </c>
      <c r="K27" s="16" t="s">
        <v>36</v>
      </c>
      <c r="L27" s="34"/>
      <c r="M27" s="35"/>
    </row>
    <row r="28" spans="1:13" ht="52" thickBot="1">
      <c r="A28" s="48"/>
      <c r="B28" s="45"/>
      <c r="C28" s="4"/>
      <c r="D28" s="23"/>
      <c r="E28" s="21"/>
      <c r="G28" s="32" t="s">
        <v>34</v>
      </c>
      <c r="H28" s="33">
        <f>J13</f>
        <v>0</v>
      </c>
      <c r="I28" s="11" t="str">
        <f>INT(H28)&amp;"h"&amp;TEXT((H28-INT(H28))*60,"00")</f>
        <v>0h00</v>
      </c>
      <c r="J28" s="33">
        <f>MIN(H28,9)</f>
        <v>0</v>
      </c>
      <c r="K28" s="12" t="str">
        <f>INT(J28)&amp;"h"&amp;TEXT((J28-INT(J28))*60,"00")</f>
        <v>0h00</v>
      </c>
      <c r="L28" s="36"/>
      <c r="M28" s="37"/>
    </row>
    <row r="29" spans="1:13">
      <c r="A29" s="48"/>
      <c r="B29" s="45"/>
      <c r="C29" s="4"/>
      <c r="D29" s="23"/>
      <c r="E29" s="21"/>
      <c r="G29" s="121"/>
      <c r="H29" s="122"/>
      <c r="I29" s="123"/>
      <c r="J29" s="122"/>
      <c r="K29" s="124"/>
      <c r="L29" s="36"/>
      <c r="M29" s="37"/>
    </row>
    <row r="30" spans="1:13" ht="17" thickBot="1">
      <c r="A30" s="48"/>
      <c r="B30" s="45"/>
      <c r="C30" s="4"/>
      <c r="D30" s="23"/>
      <c r="E30" s="21"/>
    </row>
    <row r="31" spans="1:13" ht="51">
      <c r="A31" s="48"/>
      <c r="B31" s="45"/>
      <c r="C31" s="4"/>
      <c r="D31" s="23"/>
      <c r="E31" s="21"/>
      <c r="G31" s="49" t="s">
        <v>41</v>
      </c>
      <c r="H31" s="57" t="s">
        <v>18</v>
      </c>
      <c r="I31" s="50" t="s">
        <v>21</v>
      </c>
      <c r="J31" s="51" t="s">
        <v>19</v>
      </c>
      <c r="K31" s="38"/>
      <c r="L31" s="34"/>
      <c r="M31" s="38"/>
    </row>
    <row r="32" spans="1:13">
      <c r="A32" s="48"/>
      <c r="B32" s="45"/>
      <c r="C32" s="4"/>
      <c r="D32" s="23"/>
      <c r="E32" s="21"/>
      <c r="G32" s="52" t="s">
        <v>7</v>
      </c>
      <c r="H32" s="136">
        <v>6</v>
      </c>
      <c r="I32" s="137">
        <f>H32*$H$23/100</f>
        <v>4.5</v>
      </c>
      <c r="J32" s="13">
        <f>SUMIF(C:C,G15,D:D) + SUMIF(C:C,G15,E:E)/60</f>
        <v>0</v>
      </c>
      <c r="K32" s="36"/>
      <c r="L32" s="39"/>
      <c r="M32" s="36"/>
    </row>
    <row r="33" spans="1:13" ht="18" thickBot="1">
      <c r="A33" s="48"/>
      <c r="B33" s="45"/>
      <c r="C33" s="4"/>
      <c r="D33" s="23"/>
      <c r="E33" s="21"/>
      <c r="G33" s="54" t="s">
        <v>23</v>
      </c>
      <c r="H33" s="55" t="str">
        <f>INT(H32)&amp;"h"&amp;TEXT((H32-INT(H32))*60,"00")</f>
        <v>6h00</v>
      </c>
      <c r="I33" s="55" t="str">
        <f>INT(I32)&amp;"h"&amp;TEXT((I32-INT(I32))*60,"00")</f>
        <v>4h30</v>
      </c>
      <c r="J33" s="56" t="str">
        <f>INT(J32)&amp;"h"&amp;TEXT((J32-INT(J32))*60,"00")</f>
        <v>0h00</v>
      </c>
      <c r="K33" s="34"/>
      <c r="L33" s="40"/>
      <c r="M33" s="34"/>
    </row>
    <row r="34" spans="1:13">
      <c r="A34" s="48"/>
      <c r="B34" s="45"/>
      <c r="C34" s="4"/>
      <c r="D34" s="23"/>
      <c r="E34" s="21"/>
      <c r="G34" s="125"/>
      <c r="H34" s="126"/>
      <c r="I34" s="126"/>
      <c r="J34" s="40"/>
      <c r="K34" s="34"/>
      <c r="L34" s="40"/>
      <c r="M34" s="34"/>
    </row>
    <row r="35" spans="1:13" ht="17" thickBot="1">
      <c r="A35" s="48"/>
      <c r="B35" s="45"/>
      <c r="C35" s="4"/>
      <c r="D35" s="23"/>
      <c r="E35" s="21"/>
      <c r="G35" s="5"/>
      <c r="H35" s="5"/>
      <c r="I35" s="5"/>
      <c r="J35" s="5"/>
      <c r="K35" s="5"/>
      <c r="L35" s="5"/>
      <c r="M35" s="5"/>
    </row>
    <row r="36" spans="1:13" ht="51">
      <c r="A36" s="48"/>
      <c r="B36" s="45"/>
      <c r="C36" s="4"/>
      <c r="D36" s="23"/>
      <c r="E36" s="21"/>
      <c r="F36" s="29"/>
      <c r="G36" s="49" t="s">
        <v>37</v>
      </c>
      <c r="H36" s="50" t="s">
        <v>18</v>
      </c>
      <c r="I36" s="50" t="s">
        <v>17</v>
      </c>
      <c r="J36" s="51" t="s">
        <v>16</v>
      </c>
      <c r="K36" s="38"/>
      <c r="L36" s="34"/>
      <c r="M36" s="38"/>
    </row>
    <row r="37" spans="1:13">
      <c r="A37" s="48"/>
      <c r="B37" s="45"/>
      <c r="C37" s="4"/>
      <c r="D37" s="23"/>
      <c r="E37" s="21"/>
      <c r="G37" s="52" t="s">
        <v>38</v>
      </c>
      <c r="H37" s="53">
        <v>6</v>
      </c>
      <c r="I37" s="53">
        <v>6</v>
      </c>
      <c r="J37" s="13">
        <f>SUMIF(C:C,G16,D:D) + SUMIF(C:C,G16,E:E)/60</f>
        <v>0</v>
      </c>
      <c r="K37" s="39"/>
      <c r="L37" s="39"/>
      <c r="M37" s="39"/>
    </row>
    <row r="38" spans="1:13" ht="17" thickBot="1">
      <c r="A38" s="48"/>
      <c r="B38" s="45"/>
      <c r="C38" s="4"/>
      <c r="D38" s="23"/>
      <c r="E38" s="21"/>
      <c r="G38" s="54" t="s">
        <v>23</v>
      </c>
      <c r="H38" s="55" t="str">
        <f>INT(H37)&amp;"h"&amp;TEXT((H37-INT(H37))*60,"00")</f>
        <v>6h00</v>
      </c>
      <c r="I38" s="55" t="str">
        <f>INT(I37)&amp;"h"&amp;TEXT((I37-INT(I37))*60,"00")</f>
        <v>6h00</v>
      </c>
      <c r="J38" s="56" t="str">
        <f>INT(J37)&amp;"h"&amp;TEXT((J37-INT(J37))*60,"00")</f>
        <v>0h00</v>
      </c>
      <c r="K38" s="40"/>
      <c r="L38" s="40"/>
      <c r="M38" s="40"/>
    </row>
    <row r="39" spans="1:13">
      <c r="A39" s="48"/>
      <c r="B39" s="45"/>
      <c r="C39" s="4"/>
      <c r="D39" s="23"/>
      <c r="E39" s="21"/>
    </row>
    <row r="40" spans="1:13">
      <c r="A40" s="48"/>
      <c r="B40" s="45"/>
      <c r="C40" s="4"/>
      <c r="D40" s="23"/>
      <c r="E40" s="21"/>
    </row>
    <row r="41" spans="1:13">
      <c r="A41" s="48"/>
      <c r="B41" s="45"/>
      <c r="C41" s="4"/>
      <c r="D41" s="23"/>
      <c r="E41" s="21"/>
    </row>
    <row r="42" spans="1:13">
      <c r="A42" s="48"/>
      <c r="B42" s="45"/>
      <c r="C42" s="4"/>
      <c r="D42" s="23"/>
      <c r="E42" s="21"/>
    </row>
    <row r="43" spans="1:13">
      <c r="A43" s="48"/>
      <c r="B43" s="45"/>
      <c r="C43" s="4"/>
      <c r="D43" s="23"/>
      <c r="E43" s="21"/>
    </row>
    <row r="44" spans="1:13">
      <c r="A44" s="48"/>
      <c r="B44" s="45"/>
      <c r="C44" s="4"/>
      <c r="D44" s="23"/>
      <c r="E44" s="21"/>
    </row>
    <row r="45" spans="1:13">
      <c r="A45" s="48"/>
      <c r="B45" s="45"/>
      <c r="C45" s="4"/>
      <c r="D45" s="23"/>
      <c r="E45" s="21"/>
    </row>
    <row r="46" spans="1:13">
      <c r="A46" s="48"/>
      <c r="B46" s="45"/>
      <c r="C46" s="4"/>
      <c r="D46" s="23"/>
      <c r="E46" s="21"/>
    </row>
    <row r="47" spans="1:13">
      <c r="A47" s="48"/>
      <c r="B47" s="45"/>
      <c r="C47" s="4"/>
      <c r="D47" s="23"/>
      <c r="E47" s="21"/>
    </row>
    <row r="48" spans="1:13">
      <c r="A48" s="48"/>
      <c r="B48" s="45"/>
      <c r="C48" s="4"/>
      <c r="D48" s="23"/>
      <c r="E48" s="21"/>
    </row>
    <row r="49" spans="1:5">
      <c r="A49" s="48"/>
      <c r="B49" s="45"/>
      <c r="C49" s="4"/>
      <c r="D49" s="23"/>
      <c r="E49" s="21"/>
    </row>
    <row r="50" spans="1:5">
      <c r="A50" s="48"/>
      <c r="B50" s="45"/>
      <c r="C50" s="4"/>
      <c r="D50" s="23"/>
      <c r="E50" s="21"/>
    </row>
    <row r="51" spans="1:5">
      <c r="A51" s="48"/>
      <c r="B51" s="45"/>
      <c r="C51" s="4"/>
      <c r="D51" s="23"/>
      <c r="E51" s="21"/>
    </row>
    <row r="52" spans="1:5">
      <c r="A52" s="48"/>
      <c r="B52" s="45"/>
      <c r="C52" s="4"/>
      <c r="D52" s="23"/>
      <c r="E52" s="21"/>
    </row>
    <row r="53" spans="1:5">
      <c r="A53" s="48"/>
      <c r="B53" s="45"/>
      <c r="C53" s="4"/>
      <c r="D53" s="23"/>
      <c r="E53" s="21"/>
    </row>
    <row r="54" spans="1:5">
      <c r="A54" s="48"/>
      <c r="B54" s="45"/>
      <c r="C54" s="4"/>
      <c r="D54" s="23"/>
      <c r="E54" s="21"/>
    </row>
    <row r="55" spans="1:5">
      <c r="A55" s="48"/>
      <c r="B55" s="45"/>
      <c r="C55" s="4"/>
      <c r="D55" s="23"/>
      <c r="E55" s="21"/>
    </row>
    <row r="56" spans="1:5">
      <c r="A56" s="48"/>
      <c r="B56" s="45"/>
      <c r="C56" s="4"/>
      <c r="D56" s="23"/>
      <c r="E56" s="21"/>
    </row>
    <row r="57" spans="1:5">
      <c r="A57" s="48"/>
      <c r="B57" s="45"/>
      <c r="C57" s="4"/>
      <c r="D57" s="23"/>
      <c r="E57" s="21"/>
    </row>
    <row r="58" spans="1:5">
      <c r="A58" s="111"/>
      <c r="B58" s="45"/>
      <c r="C58" s="112"/>
      <c r="D58" s="108"/>
      <c r="E58" s="21"/>
    </row>
    <row r="59" spans="1:5">
      <c r="A59" s="111"/>
      <c r="B59" s="45"/>
      <c r="C59" s="112"/>
      <c r="D59" s="108"/>
      <c r="E59" s="21"/>
    </row>
    <row r="60" spans="1:5">
      <c r="A60" s="111"/>
      <c r="B60" s="45"/>
      <c r="C60" s="112"/>
      <c r="D60" s="108"/>
      <c r="E60" s="21"/>
    </row>
    <row r="61" spans="1:5">
      <c r="A61" s="111"/>
      <c r="B61" s="45"/>
      <c r="C61" s="112"/>
      <c r="D61" s="108"/>
      <c r="E61" s="21"/>
    </row>
    <row r="62" spans="1:5">
      <c r="A62" s="111"/>
      <c r="B62" s="45"/>
      <c r="C62" s="112"/>
      <c r="D62" s="108"/>
      <c r="E62" s="21"/>
    </row>
    <row r="63" spans="1:5">
      <c r="A63" s="111"/>
      <c r="B63" s="45"/>
      <c r="C63" s="112"/>
      <c r="D63" s="108"/>
      <c r="E63" s="21"/>
    </row>
    <row r="64" spans="1:5">
      <c r="A64" s="111"/>
      <c r="B64" s="45"/>
      <c r="C64" s="112"/>
      <c r="D64" s="108"/>
      <c r="E64" s="21"/>
    </row>
    <row r="65" spans="1:5">
      <c r="A65" s="111"/>
      <c r="B65" s="45"/>
      <c r="C65" s="112"/>
      <c r="D65" s="108"/>
      <c r="E65" s="21"/>
    </row>
    <row r="66" spans="1:5">
      <c r="A66" s="111"/>
      <c r="B66" s="45"/>
      <c r="C66" s="112"/>
      <c r="D66" s="108"/>
      <c r="E66" s="21"/>
    </row>
    <row r="67" spans="1:5">
      <c r="A67" s="111"/>
      <c r="B67" s="45"/>
      <c r="C67" s="112"/>
      <c r="D67" s="108"/>
      <c r="E67" s="21"/>
    </row>
    <row r="68" spans="1:5">
      <c r="A68" s="111"/>
      <c r="B68" s="45"/>
      <c r="C68" s="112"/>
      <c r="D68" s="108"/>
      <c r="E68" s="21"/>
    </row>
    <row r="69" spans="1:5">
      <c r="A69" s="111"/>
      <c r="B69" s="45"/>
      <c r="C69" s="112"/>
      <c r="D69" s="108"/>
      <c r="E69" s="21"/>
    </row>
    <row r="70" spans="1:5">
      <c r="A70" s="111"/>
      <c r="B70" s="45"/>
      <c r="C70" s="112"/>
      <c r="D70" s="108"/>
      <c r="E70" s="21"/>
    </row>
    <row r="71" spans="1:5">
      <c r="A71" s="111"/>
      <c r="B71" s="45"/>
      <c r="C71" s="112"/>
      <c r="D71" s="108"/>
      <c r="E71" s="21"/>
    </row>
    <row r="72" spans="1:5">
      <c r="A72" s="111"/>
      <c r="B72" s="45"/>
      <c r="C72" s="112"/>
      <c r="D72" s="108"/>
      <c r="E72" s="21"/>
    </row>
    <row r="73" spans="1:5">
      <c r="A73" s="111"/>
      <c r="B73" s="45"/>
      <c r="C73" s="112"/>
      <c r="D73" s="108"/>
      <c r="E73" s="21"/>
    </row>
    <row r="74" spans="1:5">
      <c r="A74" s="111"/>
      <c r="B74" s="45"/>
      <c r="C74" s="112"/>
      <c r="D74" s="108"/>
      <c r="E74" s="21"/>
    </row>
    <row r="75" spans="1:5">
      <c r="A75" s="111"/>
      <c r="B75" s="45"/>
      <c r="C75" s="112"/>
      <c r="D75" s="108"/>
      <c r="E75" s="21"/>
    </row>
    <row r="76" spans="1:5">
      <c r="A76" s="111"/>
      <c r="B76" s="45"/>
      <c r="C76" s="112"/>
      <c r="D76" s="108"/>
      <c r="E76" s="21"/>
    </row>
    <row r="77" spans="1:5">
      <c r="A77" s="111"/>
      <c r="B77" s="45"/>
      <c r="C77" s="112"/>
      <c r="D77" s="108"/>
      <c r="E77" s="21"/>
    </row>
    <row r="78" spans="1:5">
      <c r="A78" s="111"/>
      <c r="B78" s="45"/>
      <c r="C78" s="112"/>
      <c r="D78" s="108"/>
      <c r="E78" s="21"/>
    </row>
    <row r="79" spans="1:5">
      <c r="A79" s="111"/>
      <c r="B79" s="45"/>
      <c r="C79" s="112"/>
      <c r="D79" s="108"/>
      <c r="E79" s="21"/>
    </row>
    <row r="80" spans="1:5">
      <c r="A80" s="111"/>
      <c r="B80" s="45"/>
      <c r="C80" s="112"/>
      <c r="D80" s="108"/>
      <c r="E80" s="21"/>
    </row>
    <row r="81" spans="1:5">
      <c r="A81" s="111"/>
      <c r="B81" s="45"/>
      <c r="C81" s="112"/>
      <c r="D81" s="108"/>
      <c r="E81" s="21"/>
    </row>
    <row r="82" spans="1:5">
      <c r="A82" s="111"/>
      <c r="B82" s="45"/>
      <c r="C82" s="112"/>
      <c r="D82" s="108"/>
      <c r="E82" s="21"/>
    </row>
    <row r="83" spans="1:5">
      <c r="A83" s="111"/>
      <c r="B83" s="45"/>
      <c r="C83" s="112"/>
      <c r="D83" s="108"/>
      <c r="E83" s="21"/>
    </row>
    <row r="84" spans="1:5">
      <c r="A84" s="111"/>
      <c r="B84" s="45"/>
      <c r="C84" s="112"/>
      <c r="D84" s="108"/>
      <c r="E84" s="21"/>
    </row>
    <row r="85" spans="1:5">
      <c r="A85" s="111"/>
      <c r="B85" s="45"/>
      <c r="C85" s="112"/>
      <c r="D85" s="108"/>
      <c r="E85" s="21"/>
    </row>
    <row r="86" spans="1:5">
      <c r="A86" s="111"/>
      <c r="B86" s="45"/>
      <c r="C86" s="112"/>
      <c r="D86" s="108"/>
      <c r="E86" s="21"/>
    </row>
    <row r="87" spans="1:5">
      <c r="A87" s="111"/>
      <c r="B87" s="45"/>
      <c r="C87" s="112"/>
      <c r="D87" s="108"/>
      <c r="E87" s="21"/>
    </row>
    <row r="88" spans="1:5">
      <c r="A88" s="111"/>
      <c r="B88" s="45"/>
      <c r="C88" s="112"/>
      <c r="D88" s="108"/>
      <c r="E88" s="21"/>
    </row>
    <row r="89" spans="1:5">
      <c r="A89" s="111"/>
      <c r="B89" s="45"/>
      <c r="C89" s="112"/>
      <c r="D89" s="108"/>
      <c r="E89" s="21"/>
    </row>
    <row r="90" spans="1:5">
      <c r="A90" s="111"/>
      <c r="B90" s="45"/>
      <c r="C90" s="112"/>
      <c r="D90" s="108"/>
      <c r="E90" s="21"/>
    </row>
    <row r="91" spans="1:5">
      <c r="A91" s="111"/>
      <c r="B91" s="45"/>
      <c r="C91" s="112"/>
      <c r="D91" s="108"/>
      <c r="E91" s="21"/>
    </row>
    <row r="92" spans="1:5">
      <c r="A92" s="111"/>
      <c r="B92" s="45"/>
      <c r="C92" s="112"/>
      <c r="D92" s="108"/>
      <c r="E92" s="21"/>
    </row>
    <row r="93" spans="1:5">
      <c r="A93" s="111"/>
      <c r="B93" s="45"/>
      <c r="C93" s="112"/>
      <c r="D93" s="108"/>
      <c r="E93" s="21"/>
    </row>
    <row r="94" spans="1:5">
      <c r="A94" s="111"/>
      <c r="B94" s="45"/>
      <c r="C94" s="112"/>
      <c r="D94" s="108"/>
      <c r="E94" s="21"/>
    </row>
    <row r="95" spans="1:5">
      <c r="A95" s="111"/>
      <c r="B95" s="45"/>
      <c r="C95" s="112"/>
      <c r="D95" s="108"/>
      <c r="E95" s="21"/>
    </row>
    <row r="96" spans="1:5">
      <c r="A96" s="111"/>
      <c r="B96" s="45"/>
      <c r="C96" s="112"/>
      <c r="D96" s="108"/>
      <c r="E96" s="21"/>
    </row>
    <row r="97" spans="1:5">
      <c r="A97" s="111"/>
      <c r="B97" s="45"/>
      <c r="C97" s="112"/>
      <c r="D97" s="108"/>
      <c r="E97" s="21"/>
    </row>
    <row r="98" spans="1:5">
      <c r="A98" s="111"/>
      <c r="B98" s="45"/>
      <c r="C98" s="112"/>
      <c r="D98" s="108"/>
      <c r="E98" s="21"/>
    </row>
    <row r="99" spans="1:5">
      <c r="A99" s="111"/>
      <c r="B99" s="45"/>
      <c r="C99" s="112"/>
      <c r="D99" s="108"/>
      <c r="E99" s="21"/>
    </row>
    <row r="100" spans="1:5">
      <c r="A100" s="111"/>
      <c r="B100" s="45"/>
      <c r="C100" s="112"/>
      <c r="D100" s="108"/>
      <c r="E100" s="21"/>
    </row>
    <row r="101" spans="1:5">
      <c r="A101" s="111"/>
      <c r="B101" s="45"/>
      <c r="C101" s="112"/>
      <c r="D101" s="108"/>
      <c r="E101" s="21"/>
    </row>
    <row r="102" spans="1:5">
      <c r="A102" s="111"/>
      <c r="B102" s="45"/>
      <c r="C102" s="112"/>
      <c r="D102" s="108"/>
      <c r="E102" s="21"/>
    </row>
    <row r="103" spans="1:5">
      <c r="A103" s="111"/>
      <c r="B103" s="45"/>
      <c r="C103" s="112"/>
      <c r="D103" s="108"/>
      <c r="E103" s="21"/>
    </row>
    <row r="104" spans="1:5">
      <c r="A104" s="111"/>
      <c r="B104" s="45"/>
      <c r="C104" s="112"/>
      <c r="D104" s="108"/>
      <c r="E104" s="21"/>
    </row>
    <row r="105" spans="1:5">
      <c r="A105" s="111"/>
      <c r="B105" s="45"/>
      <c r="C105" s="112"/>
      <c r="D105" s="108"/>
      <c r="E105" s="21"/>
    </row>
    <row r="106" spans="1:5">
      <c r="A106" s="111"/>
      <c r="B106" s="45"/>
      <c r="C106" s="112"/>
      <c r="D106" s="108"/>
      <c r="E106" s="21"/>
    </row>
    <row r="107" spans="1:5">
      <c r="A107" s="111"/>
      <c r="B107" s="45"/>
      <c r="C107" s="112"/>
      <c r="D107" s="108"/>
      <c r="E107" s="21"/>
    </row>
    <row r="108" spans="1:5">
      <c r="A108" s="111"/>
      <c r="B108" s="45"/>
      <c r="C108" s="112"/>
      <c r="D108" s="108"/>
      <c r="E108" s="21"/>
    </row>
    <row r="109" spans="1:5">
      <c r="A109" s="111"/>
      <c r="B109" s="45"/>
      <c r="C109" s="112"/>
      <c r="D109" s="108"/>
      <c r="E109" s="21"/>
    </row>
    <row r="110" spans="1:5">
      <c r="A110" s="111"/>
      <c r="B110" s="45"/>
      <c r="C110" s="112"/>
      <c r="D110" s="108"/>
      <c r="E110" s="21"/>
    </row>
    <row r="111" spans="1:5">
      <c r="A111" s="111"/>
      <c r="B111" s="45"/>
      <c r="C111" s="112"/>
      <c r="D111" s="108"/>
      <c r="E111" s="21"/>
    </row>
    <row r="112" spans="1:5">
      <c r="A112" s="111"/>
      <c r="B112" s="45"/>
      <c r="C112" s="112"/>
      <c r="D112" s="108"/>
      <c r="E112" s="21"/>
    </row>
    <row r="113" spans="1:5">
      <c r="A113" s="111"/>
      <c r="B113" s="45"/>
      <c r="C113" s="112"/>
      <c r="D113" s="108"/>
      <c r="E113" s="21"/>
    </row>
    <row r="114" spans="1:5">
      <c r="A114" s="111"/>
      <c r="B114" s="45"/>
      <c r="C114" s="112"/>
      <c r="D114" s="108"/>
      <c r="E114" s="21"/>
    </row>
    <row r="115" spans="1:5">
      <c r="A115" s="111"/>
      <c r="B115" s="45"/>
      <c r="C115" s="112"/>
      <c r="D115" s="108"/>
      <c r="E115" s="21"/>
    </row>
    <row r="116" spans="1:5">
      <c r="A116" s="111"/>
      <c r="B116" s="45"/>
      <c r="C116" s="112"/>
      <c r="D116" s="108"/>
      <c r="E116" s="21"/>
    </row>
    <row r="117" spans="1:5">
      <c r="A117" s="111"/>
      <c r="B117" s="45"/>
      <c r="C117" s="112"/>
      <c r="D117" s="108"/>
      <c r="E117" s="21"/>
    </row>
    <row r="118" spans="1:5">
      <c r="A118" s="111"/>
      <c r="B118" s="45"/>
      <c r="C118" s="112"/>
      <c r="D118" s="108"/>
      <c r="E118" s="21"/>
    </row>
    <row r="119" spans="1:5">
      <c r="A119" s="111"/>
      <c r="B119" s="45"/>
      <c r="C119" s="112"/>
      <c r="D119" s="108"/>
      <c r="E119" s="21"/>
    </row>
    <row r="120" spans="1:5">
      <c r="A120" s="111"/>
      <c r="B120" s="45"/>
      <c r="C120" s="112"/>
      <c r="D120" s="108"/>
      <c r="E120" s="21"/>
    </row>
    <row r="121" spans="1:5">
      <c r="A121" s="111"/>
      <c r="B121" s="45"/>
      <c r="C121" s="112"/>
      <c r="D121" s="108"/>
      <c r="E121" s="21"/>
    </row>
    <row r="122" spans="1:5">
      <c r="A122" s="111"/>
      <c r="B122" s="45"/>
      <c r="C122" s="112"/>
      <c r="D122" s="108"/>
      <c r="E122" s="21"/>
    </row>
    <row r="123" spans="1:5">
      <c r="A123" s="111"/>
      <c r="B123" s="45"/>
      <c r="C123" s="112"/>
      <c r="D123" s="108"/>
      <c r="E123" s="21"/>
    </row>
    <row r="124" spans="1:5">
      <c r="A124" s="111"/>
      <c r="B124" s="45"/>
      <c r="C124" s="112"/>
      <c r="D124" s="108"/>
      <c r="E124" s="21"/>
    </row>
    <row r="125" spans="1:5">
      <c r="A125" s="111"/>
      <c r="B125" s="45"/>
      <c r="C125" s="112"/>
      <c r="D125" s="108"/>
      <c r="E125" s="21"/>
    </row>
    <row r="126" spans="1:5">
      <c r="A126" s="111"/>
      <c r="B126" s="45"/>
      <c r="C126" s="112"/>
      <c r="D126" s="108"/>
      <c r="E126" s="21"/>
    </row>
    <row r="127" spans="1:5">
      <c r="A127" s="111"/>
      <c r="B127" s="45"/>
      <c r="C127" s="112"/>
      <c r="D127" s="108"/>
      <c r="E127" s="21"/>
    </row>
    <row r="128" spans="1:5">
      <c r="A128" s="111"/>
      <c r="B128" s="45"/>
      <c r="C128" s="112"/>
      <c r="D128" s="108"/>
      <c r="E128" s="21"/>
    </row>
    <row r="129" spans="1:5">
      <c r="A129" s="111"/>
      <c r="B129" s="45"/>
      <c r="C129" s="112"/>
      <c r="D129" s="108"/>
      <c r="E129" s="21"/>
    </row>
    <row r="130" spans="1:5">
      <c r="A130" s="111"/>
      <c r="B130" s="45"/>
      <c r="C130" s="112"/>
      <c r="D130" s="108"/>
      <c r="E130" s="21"/>
    </row>
    <row r="131" spans="1:5">
      <c r="A131" s="111"/>
      <c r="B131" s="45"/>
      <c r="C131" s="112"/>
      <c r="D131" s="108"/>
      <c r="E131" s="21"/>
    </row>
    <row r="132" spans="1:5">
      <c r="A132" s="111"/>
      <c r="B132" s="45"/>
      <c r="C132" s="112"/>
      <c r="D132" s="108"/>
      <c r="E132" s="21"/>
    </row>
    <row r="133" spans="1:5">
      <c r="A133" s="111"/>
      <c r="B133" s="45"/>
      <c r="C133" s="112"/>
      <c r="D133" s="108"/>
      <c r="E133" s="21"/>
    </row>
    <row r="134" spans="1:5">
      <c r="A134" s="111"/>
      <c r="B134" s="45"/>
      <c r="C134" s="112"/>
      <c r="D134" s="108"/>
      <c r="E134" s="21"/>
    </row>
    <row r="135" spans="1:5">
      <c r="A135" s="111"/>
      <c r="B135" s="45"/>
      <c r="C135" s="112"/>
      <c r="D135" s="108"/>
      <c r="E135" s="21"/>
    </row>
    <row r="136" spans="1:5">
      <c r="A136" s="111"/>
      <c r="B136" s="45"/>
      <c r="C136" s="112"/>
      <c r="D136" s="108"/>
      <c r="E136" s="21"/>
    </row>
    <row r="137" spans="1:5">
      <c r="A137" s="111"/>
      <c r="B137" s="45"/>
      <c r="C137" s="112"/>
      <c r="D137" s="108"/>
      <c r="E137" s="21"/>
    </row>
    <row r="138" spans="1:5">
      <c r="A138" s="111"/>
      <c r="B138" s="45"/>
      <c r="C138" s="112"/>
      <c r="D138" s="108"/>
      <c r="E138" s="21"/>
    </row>
    <row r="139" spans="1:5">
      <c r="A139" s="111"/>
      <c r="B139" s="45"/>
      <c r="C139" s="112"/>
      <c r="D139" s="108"/>
      <c r="E139" s="21"/>
    </row>
    <row r="140" spans="1:5">
      <c r="A140" s="111"/>
      <c r="B140" s="45"/>
      <c r="C140" s="112"/>
      <c r="D140" s="108"/>
      <c r="E140" s="21"/>
    </row>
    <row r="141" spans="1:5">
      <c r="A141" s="111"/>
      <c r="B141" s="45"/>
      <c r="C141" s="112"/>
      <c r="D141" s="108"/>
      <c r="E141" s="21"/>
    </row>
    <row r="142" spans="1:5">
      <c r="A142" s="111"/>
      <c r="B142" s="45"/>
      <c r="C142" s="112"/>
      <c r="D142" s="108"/>
      <c r="E142" s="21"/>
    </row>
    <row r="143" spans="1:5">
      <c r="A143" s="111"/>
      <c r="B143" s="45"/>
      <c r="C143" s="112"/>
      <c r="D143" s="108"/>
      <c r="E143" s="21"/>
    </row>
    <row r="144" spans="1:5">
      <c r="A144" s="111"/>
      <c r="B144" s="45"/>
      <c r="C144" s="112"/>
      <c r="D144" s="108"/>
      <c r="E144" s="21"/>
    </row>
    <row r="145" spans="1:5">
      <c r="A145" s="111"/>
      <c r="B145" s="45"/>
      <c r="C145" s="112"/>
      <c r="D145" s="108"/>
      <c r="E145" s="21"/>
    </row>
    <row r="146" spans="1:5">
      <c r="A146" s="111"/>
      <c r="B146" s="45"/>
      <c r="C146" s="112"/>
      <c r="D146" s="108"/>
      <c r="E146" s="21"/>
    </row>
    <row r="147" spans="1:5">
      <c r="A147" s="111"/>
      <c r="B147" s="45"/>
      <c r="C147" s="112"/>
      <c r="D147" s="108"/>
      <c r="E147" s="21"/>
    </row>
    <row r="148" spans="1:5">
      <c r="A148" s="111"/>
      <c r="B148" s="45"/>
      <c r="C148" s="112"/>
      <c r="D148" s="108"/>
      <c r="E148" s="21"/>
    </row>
    <row r="149" spans="1:5">
      <c r="A149" s="111"/>
      <c r="B149" s="45"/>
      <c r="C149" s="112"/>
      <c r="D149" s="108"/>
      <c r="E149" s="21"/>
    </row>
    <row r="150" spans="1:5">
      <c r="A150" s="111"/>
      <c r="B150" s="45"/>
      <c r="C150" s="112"/>
      <c r="D150" s="108"/>
      <c r="E150" s="21"/>
    </row>
    <row r="151" spans="1:5">
      <c r="A151" s="111"/>
      <c r="B151" s="45"/>
      <c r="C151" s="112"/>
      <c r="D151" s="108"/>
      <c r="E151" s="21"/>
    </row>
    <row r="152" spans="1:5">
      <c r="A152" s="111"/>
      <c r="B152" s="45"/>
      <c r="C152" s="112"/>
      <c r="D152" s="108"/>
      <c r="E152" s="21"/>
    </row>
    <row r="153" spans="1:5">
      <c r="A153" s="111"/>
      <c r="B153" s="45"/>
      <c r="C153" s="112"/>
      <c r="D153" s="108"/>
      <c r="E153" s="21"/>
    </row>
    <row r="154" spans="1:5">
      <c r="A154" s="111"/>
      <c r="B154" s="45"/>
      <c r="C154" s="112"/>
      <c r="D154" s="108"/>
      <c r="E154" s="21"/>
    </row>
    <row r="155" spans="1:5">
      <c r="A155" s="111"/>
      <c r="B155" s="45"/>
      <c r="C155" s="112"/>
      <c r="D155" s="108"/>
      <c r="E155" s="21"/>
    </row>
    <row r="156" spans="1:5">
      <c r="A156" s="111"/>
      <c r="B156" s="45"/>
      <c r="C156" s="112"/>
      <c r="D156" s="108"/>
      <c r="E156" s="21"/>
    </row>
    <row r="157" spans="1:5">
      <c r="A157" s="111"/>
      <c r="B157" s="45"/>
      <c r="C157" s="112"/>
      <c r="D157" s="108"/>
      <c r="E157" s="21"/>
    </row>
    <row r="158" spans="1:5">
      <c r="A158" s="111"/>
      <c r="B158" s="45"/>
      <c r="C158" s="112"/>
      <c r="D158" s="108"/>
      <c r="E158" s="21"/>
    </row>
    <row r="159" spans="1:5">
      <c r="A159" s="111"/>
      <c r="B159" s="45"/>
      <c r="C159" s="112"/>
      <c r="D159" s="108"/>
      <c r="E159" s="21"/>
    </row>
    <row r="160" spans="1:5">
      <c r="A160" s="111"/>
      <c r="B160" s="45"/>
      <c r="C160" s="112"/>
      <c r="D160" s="108"/>
      <c r="E160" s="21"/>
    </row>
    <row r="161" spans="1:5">
      <c r="A161" s="111"/>
      <c r="B161" s="45"/>
      <c r="C161" s="112"/>
      <c r="D161" s="108"/>
      <c r="E161" s="21"/>
    </row>
    <row r="162" spans="1:5">
      <c r="A162" s="111"/>
      <c r="B162" s="45"/>
      <c r="C162" s="112"/>
      <c r="D162" s="108"/>
      <c r="E162" s="21"/>
    </row>
    <row r="163" spans="1:5">
      <c r="A163" s="111"/>
      <c r="B163" s="45"/>
      <c r="C163" s="112"/>
      <c r="D163" s="108"/>
      <c r="E163" s="21"/>
    </row>
    <row r="164" spans="1:5">
      <c r="A164" s="111"/>
      <c r="B164" s="45"/>
      <c r="C164" s="112"/>
      <c r="D164" s="108"/>
      <c r="E164" s="21"/>
    </row>
    <row r="165" spans="1:5">
      <c r="A165" s="111"/>
      <c r="B165" s="45"/>
      <c r="C165" s="112"/>
      <c r="D165" s="108"/>
      <c r="E165" s="21"/>
    </row>
    <row r="166" spans="1:5">
      <c r="A166" s="111"/>
      <c r="B166" s="45"/>
      <c r="C166" s="112"/>
      <c r="D166" s="108"/>
      <c r="E166" s="21"/>
    </row>
    <row r="167" spans="1:5">
      <c r="A167" s="111"/>
      <c r="B167" s="45"/>
      <c r="C167" s="112"/>
      <c r="D167" s="108"/>
      <c r="E167" s="21"/>
    </row>
    <row r="168" spans="1:5">
      <c r="A168" s="111"/>
      <c r="B168" s="45"/>
      <c r="C168" s="112"/>
      <c r="D168" s="108"/>
      <c r="E168" s="21"/>
    </row>
    <row r="169" spans="1:5">
      <c r="A169" s="111"/>
      <c r="B169" s="45"/>
      <c r="C169" s="112"/>
      <c r="D169" s="108"/>
      <c r="E169" s="21"/>
    </row>
    <row r="170" spans="1:5">
      <c r="A170" s="111"/>
      <c r="B170" s="45"/>
      <c r="C170" s="112"/>
      <c r="D170" s="108"/>
      <c r="E170" s="21"/>
    </row>
    <row r="171" spans="1:5">
      <c r="A171" s="111"/>
      <c r="B171" s="45"/>
      <c r="C171" s="112"/>
      <c r="D171" s="108"/>
      <c r="E171" s="21"/>
    </row>
    <row r="172" spans="1:5">
      <c r="A172" s="111"/>
      <c r="B172" s="45"/>
      <c r="C172" s="112"/>
      <c r="D172" s="108"/>
      <c r="E172" s="21"/>
    </row>
    <row r="173" spans="1:5">
      <c r="A173" s="111"/>
      <c r="B173" s="45"/>
      <c r="C173" s="112"/>
      <c r="D173" s="108"/>
      <c r="E173" s="21"/>
    </row>
    <row r="174" spans="1:5">
      <c r="A174" s="111"/>
      <c r="B174" s="45"/>
      <c r="C174" s="112"/>
      <c r="D174" s="108"/>
      <c r="E174" s="21"/>
    </row>
    <row r="175" spans="1:5">
      <c r="A175" s="111"/>
      <c r="B175" s="45"/>
      <c r="C175" s="112"/>
      <c r="D175" s="108"/>
      <c r="E175" s="21"/>
    </row>
    <row r="176" spans="1:5">
      <c r="A176" s="111"/>
      <c r="B176" s="45"/>
      <c r="C176" s="112"/>
      <c r="D176" s="108"/>
      <c r="E176" s="21"/>
    </row>
    <row r="177" spans="1:7">
      <c r="A177" s="111"/>
      <c r="B177" s="45"/>
      <c r="C177" s="112"/>
      <c r="D177" s="108"/>
      <c r="E177" s="21"/>
    </row>
    <row r="178" spans="1:7">
      <c r="A178" s="111"/>
      <c r="B178" s="45"/>
      <c r="C178" s="112"/>
      <c r="D178" s="108"/>
      <c r="E178" s="21"/>
    </row>
    <row r="179" spans="1:7">
      <c r="A179" s="111"/>
      <c r="B179" s="45"/>
      <c r="C179" s="112"/>
      <c r="D179" s="108"/>
      <c r="E179" s="21"/>
    </row>
    <row r="180" spans="1:7">
      <c r="A180" s="111"/>
      <c r="B180" s="45"/>
      <c r="C180" s="112"/>
      <c r="D180" s="108"/>
      <c r="E180" s="21"/>
    </row>
    <row r="181" spans="1:7">
      <c r="A181" s="111"/>
      <c r="B181" s="45"/>
      <c r="C181" s="112"/>
      <c r="D181" s="108"/>
      <c r="E181" s="21"/>
    </row>
    <row r="182" spans="1:7">
      <c r="A182" s="111"/>
      <c r="B182" s="45"/>
      <c r="C182" s="112"/>
      <c r="D182" s="108"/>
      <c r="E182" s="21"/>
    </row>
    <row r="183" spans="1:7">
      <c r="A183" s="111"/>
      <c r="B183" s="45"/>
      <c r="C183" s="112"/>
      <c r="D183" s="108"/>
      <c r="E183" s="21"/>
    </row>
    <row r="184" spans="1:7">
      <c r="A184" s="111"/>
      <c r="B184" s="45"/>
      <c r="C184" s="112"/>
      <c r="D184" s="108"/>
      <c r="E184" s="21"/>
    </row>
    <row r="185" spans="1:7">
      <c r="A185" s="111"/>
      <c r="B185" s="45"/>
      <c r="C185" s="112"/>
      <c r="D185" s="108"/>
      <c r="E185" s="21"/>
    </row>
    <row r="186" spans="1:7">
      <c r="A186" s="111"/>
      <c r="B186" s="45"/>
      <c r="C186" s="112"/>
      <c r="D186" s="108"/>
      <c r="E186" s="21"/>
    </row>
    <row r="187" spans="1:7">
      <c r="A187" s="111"/>
      <c r="B187" s="45"/>
      <c r="C187" s="112"/>
      <c r="D187" s="108"/>
      <c r="E187" s="21"/>
    </row>
    <row r="188" spans="1:7">
      <c r="A188" s="111"/>
      <c r="B188" s="45"/>
      <c r="C188" s="112"/>
      <c r="D188" s="108"/>
      <c r="E188" s="21"/>
    </row>
    <row r="189" spans="1:7">
      <c r="A189" s="111"/>
      <c r="B189" s="45"/>
      <c r="C189" s="112"/>
      <c r="D189" s="108"/>
      <c r="E189" s="21"/>
      <c r="G189" s="41"/>
    </row>
    <row r="190" spans="1:7">
      <c r="A190" s="111"/>
      <c r="B190" s="45"/>
      <c r="C190" s="112"/>
      <c r="D190" s="108"/>
      <c r="E190" s="21"/>
    </row>
    <row r="191" spans="1:7">
      <c r="A191" s="111"/>
      <c r="B191" s="45"/>
      <c r="C191" s="112"/>
      <c r="D191" s="108"/>
      <c r="E191" s="21"/>
    </row>
    <row r="192" spans="1:7">
      <c r="A192" s="111"/>
      <c r="B192" s="45"/>
      <c r="C192" s="112"/>
      <c r="D192" s="108"/>
      <c r="E192" s="21"/>
    </row>
    <row r="193" spans="1:5">
      <c r="A193" s="111"/>
      <c r="B193" s="45"/>
      <c r="C193" s="112"/>
      <c r="D193" s="108"/>
      <c r="E193" s="21"/>
    </row>
    <row r="194" spans="1:5">
      <c r="A194" s="111"/>
      <c r="B194" s="45"/>
      <c r="C194" s="112"/>
      <c r="D194" s="108"/>
      <c r="E194" s="21"/>
    </row>
    <row r="195" spans="1:5">
      <c r="A195" s="111"/>
      <c r="B195" s="45"/>
      <c r="C195" s="112"/>
      <c r="D195" s="108"/>
      <c r="E195" s="21"/>
    </row>
    <row r="196" spans="1:5">
      <c r="A196" s="111"/>
      <c r="B196" s="45"/>
      <c r="C196" s="112"/>
      <c r="D196" s="108"/>
      <c r="E196" s="21"/>
    </row>
    <row r="197" spans="1:5">
      <c r="A197" s="111"/>
      <c r="B197" s="45"/>
      <c r="C197" s="112"/>
      <c r="D197" s="108"/>
      <c r="E197" s="21"/>
    </row>
    <row r="198" spans="1:5">
      <c r="A198" s="111"/>
      <c r="B198" s="45"/>
      <c r="C198" s="112"/>
      <c r="D198" s="108"/>
      <c r="E198" s="21"/>
    </row>
    <row r="199" spans="1:5">
      <c r="A199" s="111"/>
      <c r="B199" s="45"/>
      <c r="C199" s="112"/>
      <c r="D199" s="108"/>
      <c r="E199" s="21"/>
    </row>
    <row r="200" spans="1:5">
      <c r="A200" s="111"/>
      <c r="B200" s="45"/>
      <c r="C200" s="112"/>
      <c r="D200" s="108"/>
      <c r="E200" s="21"/>
    </row>
    <row r="201" spans="1:5">
      <c r="A201" s="111"/>
      <c r="B201" s="45"/>
      <c r="C201" s="112"/>
      <c r="D201" s="108"/>
      <c r="E201" s="21"/>
    </row>
    <row r="202" spans="1:5">
      <c r="A202" s="111"/>
      <c r="B202" s="45"/>
      <c r="C202" s="112"/>
      <c r="D202" s="108"/>
      <c r="E202" s="21"/>
    </row>
    <row r="203" spans="1:5">
      <c r="A203" s="111"/>
      <c r="B203" s="45"/>
      <c r="C203" s="112"/>
      <c r="D203" s="108"/>
      <c r="E203" s="21"/>
    </row>
    <row r="204" spans="1:5" ht="17" thickBot="1">
      <c r="A204" s="113"/>
      <c r="B204" s="114"/>
      <c r="C204" s="115"/>
      <c r="D204" s="109"/>
      <c r="E204" s="30"/>
    </row>
  </sheetData>
  <sheetProtection algorithmName="SHA-512" hashValue="aA98zXJgeMMGqWZg5H6e74fKsOqZJu+9z8hij7SOiEMSVwv27tio56UJhL+g1sucVzc5zZSrPOJ1RcpflJ6rSQ==" saltValue="WmMvxfkA7pvsnMv189mOKw==" spinCount="100000" sheet="1" objects="1" scenarios="1"/>
  <mergeCells count="8">
    <mergeCell ref="J20:K20"/>
    <mergeCell ref="L18:M18"/>
    <mergeCell ref="L17:M17"/>
    <mergeCell ref="K22:M25"/>
    <mergeCell ref="A1:M6"/>
    <mergeCell ref="J17:K17"/>
    <mergeCell ref="J18:K18"/>
    <mergeCell ref="J19:K19"/>
  </mergeCells>
  <dataValidations count="2">
    <dataValidation type="whole" operator="lessThanOrEqual" allowBlank="1" showInputMessage="1" showErrorMessage="1" sqref="J28:J29" xr:uid="{9A579E2D-9C99-D34C-84C0-F387893F4B07}">
      <formula1>9</formula1>
    </dataValidation>
    <dataValidation type="list" allowBlank="1" showInputMessage="1" showErrorMessage="1" sqref="C9:C204" xr:uid="{9E11CC0F-4AA4-4D43-B425-28A358E4EBE0}">
      <formula1>$G$9:$G$16</formula1>
    </dataValidation>
  </dataValidations>
  <pageMargins left="0.7" right="0.7" top="0.75" bottom="0.75" header="0.3" footer="0.3"/>
  <ignoredErrors>
    <ignoredError sqref="J19 L9:L12 J28 L15:L16" formula="1"/>
    <ignoredError sqref="I32:I33 H33 J32:J33 H37:J38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2026-05-05T22:30:16Z</dcterms:created>
  <dcterms:modified xsi:type="dcterms:W3CDTF">2026-05-12T16:42:16Z</dcterms:modified>
</cp:coreProperties>
</file>